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F:\USERS_2016-11-01_12-58-05+01-00\zkratoch\Dokument\Akce 2025\04_Osvětlení_UB nová_stará\02_zadávací dokumentace\VV osvětlení UB\"/>
    </mc:Choice>
  </mc:AlternateContent>
  <xr:revisionPtr revIDLastSave="0" documentId="13_ncr:1_{8DBD3A44-EBCB-4990-9695-E3E6546FD3A6}" xr6:coauthVersionLast="47" xr6:coauthVersionMax="47" xr10:uidLastSave="{00000000-0000-0000-0000-000000000000}"/>
  <bookViews>
    <workbookView xWindow="-120" yWindow="-120" windowWidth="38640" windowHeight="21240" tabRatio="500" xr2:uid="{00000000-000D-0000-FFFF-FFFF00000000}"/>
  </bookViews>
  <sheets>
    <sheet name="List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44" i="1" l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 l="1"/>
  <c r="H7" i="1" s="1"/>
  <c r="H9" i="1" s="1"/>
  <c r="H10" i="1" s="1"/>
  <c r="H11" i="1" s="1"/>
</calcChain>
</file>

<file path=xl/sharedStrings.xml><?xml version="1.0" encoding="utf-8"?>
<sst xmlns="http://schemas.openxmlformats.org/spreadsheetml/2006/main" count="191" uniqueCount="100">
  <si>
    <t>akce:</t>
  </si>
  <si>
    <t>Rekonstrukce části osvětlení</t>
  </si>
  <si>
    <t>objekt:</t>
  </si>
  <si>
    <t>část:</t>
  </si>
  <si>
    <t>D.2 Elektroinstalace - stávající část</t>
  </si>
  <si>
    <t>PČ</t>
  </si>
  <si>
    <t>Typ</t>
  </si>
  <si>
    <t>Kód</t>
  </si>
  <si>
    <t>Popis</t>
  </si>
  <si>
    <t>MJ</t>
  </si>
  <si>
    <t>J.cena [CZK]</t>
  </si>
  <si>
    <t>Cena celkem [CZK]</t>
  </si>
  <si>
    <t>Cenová soustava</t>
  </si>
  <si>
    <t>Likvidace odpadu</t>
  </si>
  <si>
    <t>DPH 21%</t>
  </si>
  <si>
    <t>Náklady celkem včetně DPH</t>
  </si>
  <si>
    <t>celkem bez DPH</t>
  </si>
  <si>
    <t>1.</t>
  </si>
  <si>
    <t>K</t>
  </si>
  <si>
    <t>Montáž svítidel s integrovaným zdrojem LED se zapojením vodičů interiérových přisazených stropních hranatých nebo kruhových, plochy od 0,09 do 0,36 m2</t>
  </si>
  <si>
    <t>kus</t>
  </si>
  <si>
    <t>CS ÚRS 2024 02</t>
  </si>
  <si>
    <t>2.</t>
  </si>
  <si>
    <t>M</t>
  </si>
  <si>
    <t>VL001</t>
  </si>
  <si>
    <t xml:space="preserve">B1 - svítidlo - referenční typ LINNEA Ll6L4OB 40w 6000/840 L1685 WH </t>
  </si>
  <si>
    <t>3.</t>
  </si>
  <si>
    <t>4.</t>
  </si>
  <si>
    <t>VL002</t>
  </si>
  <si>
    <t xml:space="preserve">B1N - svítidlo - referenční typ LINNEA Ll6L4OB 40w 6000/840 L1685 WH </t>
  </si>
  <si>
    <t>5.</t>
  </si>
  <si>
    <t>6.</t>
  </si>
  <si>
    <t>VL003</t>
  </si>
  <si>
    <t xml:space="preserve">B2 - svítidlo - referenční typ LINNEA Ll6L4OB 40w 6000/840 L1685 WH </t>
  </si>
  <si>
    <t>7.</t>
  </si>
  <si>
    <t>Montáž svítidel s integrovaným zdrojem LED se zapojením vodičů interiérových přisazených stropních hranatých nebo kruhových, plochy do 0,09 m2</t>
  </si>
  <si>
    <t>8.</t>
  </si>
  <si>
    <t>VL004</t>
  </si>
  <si>
    <t xml:space="preserve">N1 - svítidlo nouzové - referenční typ Emer9ency Li9htin9 Standard Extraplana FL-200. Maintained - Non maintained 180lm. Autonomy: lh. Finish: White. </t>
  </si>
  <si>
    <t>9.</t>
  </si>
  <si>
    <t>10.</t>
  </si>
  <si>
    <t>VL005</t>
  </si>
  <si>
    <t xml:space="preserve">N3 - svítidlo nouzové - referenční typ Si9nallin9 Seif-test Si9nal SGA-K. Maintained. Autonomy: lh. Finish: White. . </t>
  </si>
  <si>
    <t>11.</t>
  </si>
  <si>
    <t>12.</t>
  </si>
  <si>
    <t>VL006</t>
  </si>
  <si>
    <t xml:space="preserve">N4 - svítidlo nouzové, referenční typ -Emer9ency Li9htin9 Standard Extraplana FL-200. Maintained - Non maintained.180lm. Autonomy: lh. Finish: White. </t>
  </si>
  <si>
    <t>13.</t>
  </si>
  <si>
    <t>VL007</t>
  </si>
  <si>
    <t>N4p1 - doplněk svítidla1Blade diffuser F-DBL. Finish: White. Compatible families: EXTRAPLANA</t>
  </si>
  <si>
    <t>14.</t>
  </si>
  <si>
    <t>VL008</t>
  </si>
  <si>
    <t xml:space="preserve">N4p2 - doplněk svítidla Pictogram PF-SD. Finish: White. Compatible families: EXTRAPLANA. </t>
  </si>
  <si>
    <t>15.</t>
  </si>
  <si>
    <t>VL009</t>
  </si>
  <si>
    <t>Montáž příslušenství pro svítidla B1,B1N,B2 a B3</t>
  </si>
  <si>
    <t>16.</t>
  </si>
  <si>
    <t>VL010</t>
  </si>
  <si>
    <t>příslušenství pro svítidla B1,B1N,B2 a B3</t>
  </si>
  <si>
    <t>17.</t>
  </si>
  <si>
    <t>VL011</t>
  </si>
  <si>
    <t>recyklační poplatek za svítidla</t>
  </si>
  <si>
    <t>18.</t>
  </si>
  <si>
    <t xml:space="preserve">K </t>
  </si>
  <si>
    <t xml:space="preserve">Montáž kabelů měděných bez ukončení uložených pevně plných kulatých nebo bezhalogenových (např.CYKY) počtu a průřezu žil 3x1,5 až 6 mm2 </t>
  </si>
  <si>
    <t>m</t>
  </si>
  <si>
    <t>19.</t>
  </si>
  <si>
    <t>kabel silový Cu, PVC izolace 450V/2,5kV, -40ºC - +70ºC, CYKYJ 3x1,5 mm2
odolnost proti šíření plamene dle ČSN EN 60332-1</t>
  </si>
  <si>
    <t>20.</t>
  </si>
  <si>
    <t>Demontáž svítidel bez zachování funkčnosti (do suti) interiérových modulového systému, zářivkových, délky přes 1100mm</t>
  </si>
  <si>
    <t>21.</t>
  </si>
  <si>
    <t>Montáž krabic elektroinstalačních bez napojení na trubky a lišty, demontáže a montáže víčka a přístroje přístrojových zapuštěných plastových kruhových do zateplení</t>
  </si>
  <si>
    <t>22.</t>
  </si>
  <si>
    <t>krabice pod omítku PVC přístrojová kruhová D 70mm hluboká</t>
  </si>
  <si>
    <t>23.</t>
  </si>
  <si>
    <t>Vysekání rýh pro montáž trubek a kabelů ve stropech z betonu hloubky do 3 cm a šířky do 3 cm</t>
  </si>
  <si>
    <t>24.</t>
  </si>
  <si>
    <t>Vyplnění rýh vyplnění a omítnutí rýh ve stropech hloubky do 3 cm a šířky do 3 cm</t>
  </si>
  <si>
    <t>25.</t>
  </si>
  <si>
    <t>Zkoušky a prohlídky elektrických rozvodů a zařízení celková prohlídka a vyhotovení revizní zprávy pro objem montážních prací přes 500 do 1000 tis. Kč</t>
  </si>
  <si>
    <t>26.</t>
  </si>
  <si>
    <t>Měření osvětlovacího zařízení intenzity osvětlení na pracovišti do 50 svítidel</t>
  </si>
  <si>
    <t>27.</t>
  </si>
  <si>
    <t>VL012</t>
  </si>
  <si>
    <t>Ukončení kabelů smršťovací záklopkou nebo páskou se zapojením bez letování na přístroji nebo svorkovnici v rozvaděči</t>
  </si>
  <si>
    <t>28.</t>
  </si>
  <si>
    <t>VL013</t>
  </si>
  <si>
    <t>drobný jednicový materiál, jehož podíl na celkových materiálových nákladech je malý, a proto se nespecifikuje, jako: vývodky spojky vodičové do průžezu 16 mm2. sponky, příchytky, drát vázací a svařovací, spojovací materiál,nýty, elektrody…  do  3% z nosného materiálu</t>
  </si>
  <si>
    <t>29.</t>
  </si>
  <si>
    <t>VL014</t>
  </si>
  <si>
    <t>Podíl prací jiných profesí než elektro</t>
  </si>
  <si>
    <t>30.</t>
  </si>
  <si>
    <t>VL015</t>
  </si>
  <si>
    <t>Zakreslení skutečného stavu</t>
  </si>
  <si>
    <t>31.</t>
  </si>
  <si>
    <t>VL016</t>
  </si>
  <si>
    <t>Zařízení staveniště do 3,5% z celkové ceny bez DPH</t>
  </si>
  <si>
    <t>ZČU prostory UB 2.N.P.</t>
  </si>
  <si>
    <t>Náklady celkem bez DPH</t>
  </si>
  <si>
    <t xml:space="preserve">Náklady soupisu celkem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</si>
</sst>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&quot; Kč&quot;"/>
    <numFmt numFmtId="166" formatCode="#,##0.00&quot; Kč&quot;"/>
  </numFmts>
  <fonts count="24" x14ac:knownFonts="1"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 CE"/>
      <charset val="238"/>
    </font>
    <font>
      <sz val="9"/>
      <name val="Arial"/>
      <family val="2"/>
      <charset val="238"/>
    </font>
    <font>
      <sz val="8"/>
      <name val="Arial CE"/>
      <charset val="238"/>
    </font>
    <font>
      <i/>
      <sz val="9"/>
      <color rgb="FF0070C0"/>
      <name val="Arial"/>
      <family val="2"/>
      <charset val="238"/>
    </font>
    <font>
      <i/>
      <sz val="8"/>
      <name val="Arial"/>
      <family val="2"/>
      <charset val="238"/>
    </font>
    <font>
      <b/>
      <sz val="9"/>
      <color rgb="FFC00000"/>
      <name val="Arial CE"/>
      <charset val="238"/>
    </font>
    <font>
      <b/>
      <sz val="9"/>
      <color rgb="FFC00000"/>
      <name val="Arial"/>
      <family val="2"/>
      <charset val="238"/>
    </font>
    <font>
      <sz val="8"/>
      <name val="Arial"/>
      <family val="2"/>
      <charset val="238"/>
    </font>
    <font>
      <i/>
      <sz val="8"/>
      <color rgb="FF0070C0"/>
      <name val="Arial"/>
      <family val="2"/>
      <charset val="238"/>
    </font>
    <font>
      <sz val="9"/>
      <color rgb="FF0070C0"/>
      <name val="Arial"/>
      <family val="2"/>
      <charset val="238"/>
    </font>
    <font>
      <i/>
      <sz val="10"/>
      <color rgb="FF0070C0"/>
      <name val="Arial"/>
      <family val="2"/>
      <charset val="238"/>
    </font>
    <font>
      <b/>
      <sz val="12"/>
      <color rgb="FFC00000"/>
      <name val="Arial CE"/>
      <family val="2"/>
      <charset val="238"/>
    </font>
    <font>
      <i/>
      <sz val="12"/>
      <color rgb="FF0070C0"/>
      <name val="Arial"/>
      <family val="2"/>
      <charset val="238"/>
    </font>
    <font>
      <b/>
      <sz val="12"/>
      <color rgb="FFC00000"/>
      <name val="Arial"/>
      <family val="2"/>
      <charset val="238"/>
    </font>
    <font>
      <b/>
      <sz val="12"/>
      <color rgb="FF0070C0"/>
      <name val="Arial CE"/>
      <family val="2"/>
      <charset val="238"/>
    </font>
    <font>
      <b/>
      <sz val="12"/>
      <color rgb="FF0070C0"/>
      <name val="Arial"/>
      <family val="2"/>
      <charset val="238"/>
    </font>
    <font>
      <b/>
      <sz val="9"/>
      <name val="Arial CE"/>
      <family val="2"/>
      <charset val="238"/>
    </font>
    <font>
      <i/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2D2D2"/>
        <bgColor rgb="FFDAE3F3"/>
      </patternFill>
    </fill>
    <fill>
      <patternFill patternType="solid">
        <fgColor theme="4" tint="0.79989013336588644"/>
        <bgColor rgb="FFD2D2D2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 applyProtection="0"/>
    <xf numFmtId="0" fontId="1" fillId="0" borderId="0" applyProtection="0"/>
    <xf numFmtId="0" fontId="1" fillId="0" borderId="0" applyProtection="0"/>
  </cellStyleXfs>
  <cellXfs count="112">
    <xf numFmtId="0" fontId="0" fillId="0" borderId="0" xfId="0"/>
    <xf numFmtId="164" fontId="3" fillId="0" borderId="0" xfId="0" applyNumberFormat="1" applyFont="1" applyAlignment="1">
      <alignment horizontal="center"/>
    </xf>
    <xf numFmtId="164" fontId="4" fillId="2" borderId="2" xfId="0" applyNumberFormat="1" applyFont="1" applyFill="1" applyBorder="1" applyAlignment="1">
      <alignment horizontal="center" wrapText="1"/>
    </xf>
    <xf numFmtId="164" fontId="7" fillId="0" borderId="0" xfId="0" applyNumberFormat="1" applyFont="1" applyAlignment="1" applyProtection="1">
      <alignment horizontal="center"/>
      <protection locked="0"/>
    </xf>
    <xf numFmtId="164" fontId="7" fillId="3" borderId="0" xfId="0" applyNumberFormat="1" applyFont="1" applyFill="1" applyAlignment="1" applyProtection="1">
      <alignment horizontal="center"/>
      <protection locked="0"/>
    </xf>
    <xf numFmtId="0" fontId="7" fillId="0" borderId="4" xfId="3" applyFont="1" applyBorder="1" applyAlignment="1" applyProtection="1">
      <alignment horizontal="center" wrapText="1"/>
    </xf>
    <xf numFmtId="0" fontId="7" fillId="0" borderId="8" xfId="3" applyFont="1" applyBorder="1" applyAlignment="1" applyProtection="1">
      <alignment horizontal="center" wrapText="1"/>
    </xf>
    <xf numFmtId="0" fontId="14" fillId="0" borderId="0" xfId="0" applyFont="1"/>
    <xf numFmtId="0" fontId="5" fillId="0" borderId="4" xfId="3" applyFont="1" applyBorder="1" applyAlignment="1" applyProtection="1">
      <alignment horizontal="center" wrapText="1"/>
    </xf>
    <xf numFmtId="0" fontId="5" fillId="0" borderId="8" xfId="2" applyFont="1" applyBorder="1" applyAlignment="1" applyProtection="1">
      <alignment horizontal="center"/>
    </xf>
    <xf numFmtId="164" fontId="7" fillId="0" borderId="4" xfId="1" applyNumberFormat="1" applyFont="1" applyBorder="1" applyAlignment="1" applyProtection="1">
      <alignment horizontal="center" wrapText="1"/>
    </xf>
    <xf numFmtId="164" fontId="5" fillId="0" borderId="4" xfId="1" applyNumberFormat="1" applyFont="1" applyBorder="1" applyAlignment="1" applyProtection="1">
      <alignment horizontal="center" wrapText="1"/>
    </xf>
    <xf numFmtId="164" fontId="16" fillId="3" borderId="0" xfId="0" applyNumberFormat="1" applyFont="1" applyFill="1" applyAlignment="1" applyProtection="1">
      <alignment horizontal="center"/>
      <protection locked="0"/>
    </xf>
    <xf numFmtId="164" fontId="16" fillId="0" borderId="0" xfId="0" applyNumberFormat="1" applyFont="1" applyAlignment="1" applyProtection="1">
      <alignment horizontal="center"/>
      <protection locked="0"/>
    </xf>
    <xf numFmtId="164" fontId="21" fillId="0" borderId="0" xfId="0" applyNumberFormat="1" applyFont="1" applyAlignment="1" applyProtection="1">
      <alignment horizontal="center"/>
      <protection locked="0"/>
    </xf>
    <xf numFmtId="164" fontId="3" fillId="4" borderId="4" xfId="0" applyNumberFormat="1" applyFont="1" applyFill="1" applyBorder="1" applyAlignment="1">
      <alignment horizontal="center"/>
    </xf>
    <xf numFmtId="164" fontId="7" fillId="4" borderId="4" xfId="0" applyNumberFormat="1" applyFont="1" applyFill="1" applyBorder="1" applyAlignment="1">
      <alignment horizontal="center"/>
    </xf>
    <xf numFmtId="164" fontId="3" fillId="4" borderId="6" xfId="0" applyNumberFormat="1" applyFont="1" applyFill="1" applyBorder="1" applyAlignment="1">
      <alignment horizontal="center"/>
    </xf>
    <xf numFmtId="164" fontId="3" fillId="4" borderId="8" xfId="0" applyNumberFormat="1" applyFont="1" applyFill="1" applyBorder="1" applyAlignment="1">
      <alignment horizontal="center"/>
    </xf>
    <xf numFmtId="164" fontId="7" fillId="4" borderId="6" xfId="0" applyNumberFormat="1" applyFont="1" applyFill="1" applyBorder="1" applyAlignment="1">
      <alignment horizontal="center"/>
    </xf>
    <xf numFmtId="164" fontId="5" fillId="4" borderId="8" xfId="0" applyNumberFormat="1" applyFont="1" applyFill="1" applyBorder="1" applyAlignment="1">
      <alignment horizontal="center"/>
    </xf>
    <xf numFmtId="164" fontId="7" fillId="4" borderId="8" xfId="0" applyNumberFormat="1" applyFont="1" applyFill="1" applyBorder="1" applyAlignment="1">
      <alignment horizontal="center"/>
    </xf>
    <xf numFmtId="164" fontId="5" fillId="4" borderId="4" xfId="0" applyNumberFormat="1" applyFont="1" applyFill="1" applyBorder="1" applyAlignment="1" applyProtection="1">
      <alignment horizontal="center" wrapText="1"/>
      <protection locked="0"/>
    </xf>
    <xf numFmtId="164" fontId="7" fillId="4" borderId="4" xfId="0" applyNumberFormat="1" applyFont="1" applyFill="1" applyBorder="1" applyAlignment="1" applyProtection="1">
      <alignment horizontal="center" wrapText="1"/>
      <protection locked="0"/>
    </xf>
    <xf numFmtId="164" fontId="5" fillId="4" borderId="11" xfId="0" applyNumberFormat="1" applyFont="1" applyFill="1" applyBorder="1" applyAlignment="1" applyProtection="1">
      <alignment horizontal="center"/>
      <protection locked="0"/>
    </xf>
    <xf numFmtId="164" fontId="7" fillId="4" borderId="13" xfId="0" applyNumberFormat="1" applyFont="1" applyFill="1" applyBorder="1" applyAlignment="1" applyProtection="1">
      <alignment horizontal="center"/>
      <protection locked="0"/>
    </xf>
    <xf numFmtId="164" fontId="5" fillId="4" borderId="13" xfId="0" applyNumberFormat="1" applyFont="1" applyFill="1" applyBorder="1" applyAlignment="1" applyProtection="1">
      <alignment horizontal="center"/>
      <protection locked="0"/>
    </xf>
    <xf numFmtId="164" fontId="5" fillId="4" borderId="13" xfId="0" applyNumberFormat="1" applyFont="1" applyFill="1" applyBorder="1" applyAlignment="1">
      <alignment horizontal="center"/>
    </xf>
    <xf numFmtId="164" fontId="3" fillId="0" borderId="4" xfId="0" applyNumberFormat="1" applyFont="1" applyBorder="1" applyAlignment="1" applyProtection="1">
      <alignment horizontal="center" wrapText="1"/>
    </xf>
    <xf numFmtId="164" fontId="7" fillId="0" borderId="4" xfId="0" applyNumberFormat="1" applyFont="1" applyBorder="1" applyAlignment="1" applyProtection="1">
      <alignment horizontal="center"/>
    </xf>
    <xf numFmtId="164" fontId="7" fillId="0" borderId="6" xfId="0" applyNumberFormat="1" applyFont="1" applyBorder="1" applyAlignment="1" applyProtection="1">
      <alignment horizontal="center"/>
    </xf>
    <xf numFmtId="164" fontId="5" fillId="0" borderId="8" xfId="0" applyNumberFormat="1" applyFont="1" applyBorder="1" applyAlignment="1" applyProtection="1">
      <alignment horizontal="center"/>
    </xf>
    <xf numFmtId="164" fontId="7" fillId="0" borderId="8" xfId="0" applyNumberFormat="1" applyFont="1" applyBorder="1" applyAlignment="1" applyProtection="1">
      <alignment horizontal="center"/>
    </xf>
    <xf numFmtId="164" fontId="5" fillId="0" borderId="4" xfId="0" applyNumberFormat="1" applyFont="1" applyBorder="1" applyAlignment="1" applyProtection="1">
      <alignment horizontal="center" wrapText="1"/>
    </xf>
    <xf numFmtId="164" fontId="7" fillId="0" borderId="4" xfId="0" applyNumberFormat="1" applyFont="1" applyBorder="1" applyAlignment="1" applyProtection="1">
      <alignment horizontal="center" wrapText="1"/>
    </xf>
    <xf numFmtId="164" fontId="5" fillId="0" borderId="4" xfId="0" applyNumberFormat="1" applyFont="1" applyBorder="1" applyAlignment="1" applyProtection="1">
      <alignment horizontal="center"/>
    </xf>
    <xf numFmtId="164" fontId="5" fillId="4" borderId="4" xfId="0" applyNumberFormat="1" applyFont="1" applyFill="1" applyBorder="1" applyAlignment="1" applyProtection="1">
      <alignment horizontal="center" wrapText="1"/>
    </xf>
    <xf numFmtId="0" fontId="3" fillId="0" borderId="0" xfId="0" applyFont="1" applyAlignment="1" applyProtection="1">
      <alignment horizontal="center"/>
    </xf>
    <xf numFmtId="0" fontId="3" fillId="0" borderId="0" xfId="0" applyFont="1" applyProtection="1"/>
    <xf numFmtId="164" fontId="3" fillId="0" borderId="0" xfId="0" applyNumberFormat="1" applyFont="1" applyAlignment="1" applyProtection="1">
      <alignment horizontal="center"/>
    </xf>
    <xf numFmtId="0" fontId="23" fillId="0" borderId="0" xfId="0" applyFont="1" applyProtection="1"/>
    <xf numFmtId="0" fontId="4" fillId="2" borderId="1" xfId="0" applyFont="1" applyFill="1" applyBorder="1" applyAlignment="1" applyProtection="1">
      <alignment horizontal="center" wrapText="1"/>
    </xf>
    <xf numFmtId="0" fontId="4" fillId="2" borderId="2" xfId="0" applyFont="1" applyFill="1" applyBorder="1" applyAlignment="1" applyProtection="1">
      <alignment horizontal="left" wrapText="1"/>
    </xf>
    <xf numFmtId="0" fontId="4" fillId="2" borderId="2" xfId="0" applyFont="1" applyFill="1" applyBorder="1" applyAlignment="1" applyProtection="1">
      <alignment horizontal="center" wrapText="1"/>
    </xf>
    <xf numFmtId="0" fontId="5" fillId="2" borderId="2" xfId="0" applyFont="1" applyFill="1" applyBorder="1" applyAlignment="1" applyProtection="1">
      <alignment horizontal="center" wrapText="1"/>
    </xf>
    <xf numFmtId="164" fontId="4" fillId="2" borderId="2" xfId="0" applyNumberFormat="1" applyFont="1" applyFill="1" applyBorder="1" applyAlignment="1" applyProtection="1">
      <alignment horizontal="center" wrapText="1"/>
    </xf>
    <xf numFmtId="0" fontId="7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left"/>
    </xf>
    <xf numFmtId="164" fontId="7" fillId="0" borderId="0" xfId="0" applyNumberFormat="1" applyFont="1" applyAlignment="1" applyProtection="1">
      <alignment horizontal="center"/>
    </xf>
    <xf numFmtId="0" fontId="20" fillId="0" borderId="0" xfId="0" applyFont="1" applyAlignment="1" applyProtection="1">
      <alignment horizontal="left"/>
    </xf>
    <xf numFmtId="164" fontId="21" fillId="0" borderId="0" xfId="0" applyNumberFormat="1" applyFont="1" applyAlignment="1" applyProtection="1">
      <alignment horizontal="center"/>
    </xf>
    <xf numFmtId="0" fontId="0" fillId="0" borderId="0" xfId="0" applyProtection="1"/>
    <xf numFmtId="0" fontId="15" fillId="0" borderId="0" xfId="0" applyFont="1" applyAlignment="1" applyProtection="1">
      <alignment horizontal="left"/>
    </xf>
    <xf numFmtId="164" fontId="16" fillId="0" borderId="0" xfId="0" applyNumberFormat="1" applyFont="1" applyAlignment="1" applyProtection="1">
      <alignment horizontal="center"/>
    </xf>
    <xf numFmtId="0" fontId="9" fillId="0" borderId="0" xfId="0" applyFont="1" applyAlignment="1" applyProtection="1">
      <alignment horizontal="left"/>
    </xf>
    <xf numFmtId="0" fontId="7" fillId="3" borderId="0" xfId="0" applyFont="1" applyFill="1" applyAlignment="1" applyProtection="1">
      <alignment horizontal="center"/>
    </xf>
    <xf numFmtId="0" fontId="3" fillId="3" borderId="0" xfId="0" applyFont="1" applyFill="1" applyAlignment="1" applyProtection="1">
      <alignment horizontal="center"/>
    </xf>
    <xf numFmtId="0" fontId="18" fillId="3" borderId="0" xfId="0" applyFont="1" applyFill="1" applyAlignment="1" applyProtection="1">
      <alignment horizontal="left"/>
    </xf>
    <xf numFmtId="164" fontId="16" fillId="3" borderId="0" xfId="0" applyNumberFormat="1" applyFont="1" applyFill="1" applyAlignment="1" applyProtection="1">
      <alignment horizontal="center"/>
    </xf>
    <xf numFmtId="0" fontId="9" fillId="3" borderId="0" xfId="0" applyFont="1" applyFill="1" applyAlignment="1" applyProtection="1">
      <alignment horizontal="left"/>
    </xf>
    <xf numFmtId="164" fontId="7" fillId="3" borderId="0" xfId="0" applyNumberFormat="1" applyFont="1" applyFill="1" applyAlignment="1" applyProtection="1">
      <alignment horizontal="center"/>
    </xf>
    <xf numFmtId="0" fontId="3" fillId="0" borderId="4" xfId="0" applyFont="1" applyBorder="1" applyAlignment="1" applyProtection="1">
      <alignment horizontal="center"/>
    </xf>
    <xf numFmtId="0" fontId="3" fillId="0" borderId="4" xfId="0" applyFont="1" applyBorder="1" applyAlignment="1" applyProtection="1">
      <alignment horizontal="center" wrapText="1"/>
    </xf>
    <xf numFmtId="0" fontId="5" fillId="0" borderId="4" xfId="0" applyFont="1" applyBorder="1" applyAlignment="1" applyProtection="1">
      <alignment horizontal="center"/>
    </xf>
    <xf numFmtId="0" fontId="5" fillId="0" borderId="4" xfId="0" applyFont="1" applyBorder="1" applyAlignment="1" applyProtection="1">
      <alignment horizontal="left" wrapText="1"/>
    </xf>
    <xf numFmtId="0" fontId="7" fillId="0" borderId="4" xfId="0" applyFont="1" applyBorder="1" applyAlignment="1" applyProtection="1">
      <alignment horizontal="center" wrapText="1"/>
    </xf>
    <xf numFmtId="0" fontId="7" fillId="0" borderId="5" xfId="0" applyFont="1" applyBorder="1" applyAlignment="1" applyProtection="1">
      <alignment wrapText="1"/>
    </xf>
    <xf numFmtId="0" fontId="7" fillId="0" borderId="7" xfId="0" applyFont="1" applyBorder="1" applyAlignment="1" applyProtection="1">
      <alignment wrapText="1"/>
    </xf>
    <xf numFmtId="0" fontId="13" fillId="0" borderId="4" xfId="0" applyFont="1" applyBorder="1" applyAlignment="1" applyProtection="1">
      <alignment horizontal="center" wrapText="1"/>
    </xf>
    <xf numFmtId="0" fontId="7" fillId="0" borderId="9" xfId="0" applyFont="1" applyBorder="1" applyAlignment="1" applyProtection="1">
      <alignment wrapText="1"/>
    </xf>
    <xf numFmtId="0" fontId="7" fillId="0" borderId="10" xfId="0" applyFont="1" applyBorder="1" applyAlignment="1" applyProtection="1">
      <alignment wrapText="1"/>
    </xf>
    <xf numFmtId="0" fontId="7" fillId="0" borderId="6" xfId="0" applyFont="1" applyBorder="1" applyAlignment="1" applyProtection="1">
      <alignment horizontal="center" wrapText="1"/>
    </xf>
    <xf numFmtId="0" fontId="7" fillId="0" borderId="0" xfId="0" applyFont="1" applyAlignment="1" applyProtection="1">
      <alignment wrapText="1"/>
    </xf>
    <xf numFmtId="164" fontId="7" fillId="0" borderId="11" xfId="0" applyNumberFormat="1" applyFont="1" applyBorder="1" applyAlignment="1" applyProtection="1">
      <alignment horizontal="center" wrapText="1"/>
    </xf>
    <xf numFmtId="0" fontId="7" fillId="0" borderId="4" xfId="0" applyFont="1" applyBorder="1" applyAlignment="1" applyProtection="1">
      <alignment wrapText="1"/>
    </xf>
    <xf numFmtId="0" fontId="5" fillId="0" borderId="4" xfId="0" applyFont="1" applyBorder="1" applyAlignment="1" applyProtection="1">
      <alignment horizontal="center" wrapText="1"/>
    </xf>
    <xf numFmtId="0" fontId="5" fillId="0" borderId="8" xfId="0" applyFont="1" applyBorder="1" applyAlignment="1" applyProtection="1">
      <alignment wrapText="1"/>
    </xf>
    <xf numFmtId="164" fontId="5" fillId="0" borderId="8" xfId="0" applyNumberFormat="1" applyFont="1" applyBorder="1" applyAlignment="1" applyProtection="1">
      <alignment horizontal="center" wrapText="1"/>
    </xf>
    <xf numFmtId="164" fontId="7" fillId="0" borderId="8" xfId="0" applyNumberFormat="1" applyFont="1" applyBorder="1" applyAlignment="1" applyProtection="1">
      <alignment horizontal="center" wrapText="1"/>
    </xf>
    <xf numFmtId="0" fontId="7" fillId="0" borderId="4" xfId="0" applyFont="1" applyBorder="1" applyAlignment="1" applyProtection="1">
      <alignment horizontal="center"/>
    </xf>
    <xf numFmtId="0" fontId="7" fillId="0" borderId="4" xfId="0" applyFont="1" applyBorder="1" applyAlignment="1" applyProtection="1">
      <alignment horizontal="left" wrapText="1"/>
    </xf>
    <xf numFmtId="0" fontId="5" fillId="0" borderId="6" xfId="0" applyFont="1" applyBorder="1" applyAlignment="1" applyProtection="1">
      <alignment horizontal="center"/>
    </xf>
    <xf numFmtId="0" fontId="5" fillId="0" borderId="4" xfId="0" applyFont="1" applyBorder="1" applyAlignment="1" applyProtection="1">
      <alignment wrapText="1"/>
    </xf>
    <xf numFmtId="0" fontId="5" fillId="0" borderId="8" xfId="0" applyFont="1" applyBorder="1" applyAlignment="1" applyProtection="1">
      <alignment horizontal="center"/>
    </xf>
    <xf numFmtId="0" fontId="5" fillId="0" borderId="6" xfId="0" applyFont="1" applyBorder="1" applyAlignment="1" applyProtection="1">
      <alignment wrapText="1"/>
    </xf>
    <xf numFmtId="0" fontId="1" fillId="0" borderId="4" xfId="0" applyFont="1" applyBorder="1" applyAlignment="1" applyProtection="1">
      <alignment horizontal="center"/>
    </xf>
    <xf numFmtId="0" fontId="0" fillId="0" borderId="4" xfId="0" applyBorder="1" applyAlignment="1" applyProtection="1">
      <alignment horizontal="left" wrapText="1"/>
    </xf>
    <xf numFmtId="0" fontId="1" fillId="0" borderId="4" xfId="0" applyFont="1" applyBorder="1" applyAlignment="1" applyProtection="1">
      <alignment horizontal="left"/>
    </xf>
    <xf numFmtId="0" fontId="1" fillId="0" borderId="4" xfId="0" applyFont="1" applyBorder="1" applyProtection="1"/>
    <xf numFmtId="0" fontId="0" fillId="0" borderId="4" xfId="0" applyBorder="1" applyAlignment="1" applyProtection="1">
      <alignment horizontal="center"/>
    </xf>
    <xf numFmtId="0" fontId="2" fillId="0" borderId="0" xfId="0" applyFont="1" applyProtection="1"/>
    <xf numFmtId="0" fontId="6" fillId="2" borderId="3" xfId="0" applyFont="1" applyFill="1" applyBorder="1" applyAlignment="1" applyProtection="1">
      <alignment wrapText="1"/>
    </xf>
    <xf numFmtId="0" fontId="8" fillId="0" borderId="0" xfId="0" applyFont="1" applyProtection="1"/>
    <xf numFmtId="165" fontId="22" fillId="0" borderId="0" xfId="0" applyNumberFormat="1" applyFont="1" applyAlignment="1" applyProtection="1">
      <alignment horizontal="center"/>
    </xf>
    <xf numFmtId="165" fontId="22" fillId="4" borderId="0" xfId="0" applyNumberFormat="1" applyFont="1" applyFill="1" applyAlignment="1" applyProtection="1">
      <alignment horizontal="center"/>
    </xf>
    <xf numFmtId="165" fontId="17" fillId="0" borderId="0" xfId="0" applyNumberFormat="1" applyFont="1" applyAlignment="1" applyProtection="1">
      <alignment horizontal="center"/>
    </xf>
    <xf numFmtId="165" fontId="10" fillId="0" borderId="0" xfId="0" applyNumberFormat="1" applyFont="1" applyAlignment="1" applyProtection="1">
      <alignment horizontal="center"/>
    </xf>
    <xf numFmtId="165" fontId="19" fillId="3" borderId="0" xfId="0" applyNumberFormat="1" applyFont="1" applyFill="1" applyAlignment="1" applyProtection="1">
      <alignment horizontal="center"/>
    </xf>
    <xf numFmtId="0" fontId="2" fillId="3" borderId="0" xfId="0" applyFont="1" applyFill="1" applyProtection="1"/>
    <xf numFmtId="164" fontId="10" fillId="0" borderId="0" xfId="0" applyNumberFormat="1" applyFont="1" applyAlignment="1" applyProtection="1">
      <alignment horizontal="center"/>
    </xf>
    <xf numFmtId="166" fontId="10" fillId="3" borderId="0" xfId="0" applyNumberFormat="1" applyFont="1" applyFill="1" applyAlignment="1" applyProtection="1">
      <alignment horizontal="center"/>
    </xf>
    <xf numFmtId="0" fontId="8" fillId="3" borderId="0" xfId="0" applyFont="1" applyFill="1" applyProtection="1"/>
    <xf numFmtId="0" fontId="11" fillId="0" borderId="4" xfId="0" applyFont="1" applyBorder="1" applyAlignment="1" applyProtection="1">
      <alignment wrapText="1"/>
    </xf>
    <xf numFmtId="0" fontId="12" fillId="0" borderId="4" xfId="0" applyFont="1" applyBorder="1" applyAlignment="1" applyProtection="1">
      <alignment wrapText="1"/>
    </xf>
    <xf numFmtId="164" fontId="3" fillId="0" borderId="8" xfId="0" applyNumberFormat="1" applyFont="1" applyBorder="1" applyAlignment="1" applyProtection="1">
      <alignment horizontal="center"/>
    </xf>
    <xf numFmtId="0" fontId="11" fillId="0" borderId="12" xfId="0" applyFont="1" applyBorder="1" applyAlignment="1" applyProtection="1">
      <alignment wrapText="1"/>
    </xf>
    <xf numFmtId="0" fontId="12" fillId="0" borderId="13" xfId="0" applyFont="1" applyBorder="1" applyAlignment="1" applyProtection="1">
      <alignment wrapText="1"/>
    </xf>
    <xf numFmtId="164" fontId="5" fillId="0" borderId="11" xfId="0" applyNumberFormat="1" applyFont="1" applyBorder="1" applyAlignment="1" applyProtection="1">
      <alignment horizontal="center"/>
    </xf>
    <xf numFmtId="0" fontId="2" fillId="0" borderId="4" xfId="0" applyFont="1" applyBorder="1" applyAlignment="1" applyProtection="1">
      <alignment wrapText="1"/>
    </xf>
    <xf numFmtId="0" fontId="11" fillId="0" borderId="13" xfId="0" applyFont="1" applyBorder="1" applyAlignment="1" applyProtection="1">
      <alignment wrapText="1"/>
    </xf>
    <xf numFmtId="0" fontId="12" fillId="0" borderId="13" xfId="0" applyFont="1" applyBorder="1" applyAlignment="1" applyProtection="1">
      <alignment horizontal="left" wrapText="1"/>
    </xf>
    <xf numFmtId="0" fontId="11" fillId="0" borderId="13" xfId="0" applyFont="1" applyBorder="1" applyAlignment="1" applyProtection="1">
      <alignment horizontal="left" wrapText="1"/>
    </xf>
  </cellXfs>
  <cellStyles count="4">
    <cellStyle name="Normální" xfId="0" builtinId="0"/>
    <cellStyle name="normální 21" xfId="1" xr:uid="{00000000-0005-0000-0000-000006000000}"/>
    <cellStyle name="normální 4" xfId="2" xr:uid="{00000000-0005-0000-0000-000007000000}"/>
    <cellStyle name="normální 8" xfId="3" xr:uid="{00000000-0005-0000-0000-000008000000}"/>
  </cellStyles>
  <dxfs count="0"/>
  <tableStyles count="0" defaultTableStyle="TableStyleMedium2" defaultPivotStyle="PivotStyleLight16"/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AE3F3"/>
      <rgbColor rgb="FF660066"/>
      <rgbColor rgb="FFFF8080"/>
      <rgbColor rgb="FF0070C0"/>
      <rgbColor rgb="FFD2D2D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zoomScale="80" zoomScaleNormal="80" workbookViewId="0">
      <selection activeCell="H16" sqref="H16"/>
    </sheetView>
  </sheetViews>
  <sheetFormatPr defaultColWidth="8.7109375" defaultRowHeight="12.75" x14ac:dyDescent="0.2"/>
  <cols>
    <col min="1" max="1" width="3.7109375" style="51" customWidth="1"/>
    <col min="2" max="2" width="4.7109375" style="51" customWidth="1"/>
    <col min="3" max="3" width="10.42578125" style="51" customWidth="1"/>
    <col min="4" max="4" width="41.5703125" style="51" customWidth="1"/>
    <col min="5" max="5" width="5.5703125" style="51" customWidth="1"/>
    <col min="6" max="6" width="7.85546875" style="51" customWidth="1"/>
    <col min="8" max="8" width="17.28515625" style="51" customWidth="1"/>
    <col min="9" max="9" width="13.85546875" style="90" customWidth="1"/>
  </cols>
  <sheetData>
    <row r="1" spans="1:9" x14ac:dyDescent="0.2">
      <c r="A1" s="37"/>
      <c r="B1" s="37"/>
      <c r="C1" s="37" t="s">
        <v>0</v>
      </c>
      <c r="D1" s="38" t="s">
        <v>1</v>
      </c>
      <c r="E1" s="39"/>
      <c r="F1" s="39"/>
      <c r="G1" s="1"/>
      <c r="H1" s="39"/>
    </row>
    <row r="2" spans="1:9" ht="15.75" x14ac:dyDescent="0.25">
      <c r="A2" s="37"/>
      <c r="B2" s="37"/>
      <c r="C2" s="37" t="s">
        <v>2</v>
      </c>
      <c r="D2" s="40" t="s">
        <v>97</v>
      </c>
      <c r="E2" s="39"/>
      <c r="F2" s="39"/>
      <c r="G2" s="1"/>
      <c r="H2" s="39"/>
    </row>
    <row r="3" spans="1:9" x14ac:dyDescent="0.2">
      <c r="A3" s="37"/>
      <c r="B3" s="37"/>
      <c r="C3" s="37" t="s">
        <v>3</v>
      </c>
      <c r="D3" s="38" t="s">
        <v>4</v>
      </c>
      <c r="E3" s="39"/>
      <c r="F3" s="39"/>
      <c r="G3" s="1"/>
      <c r="H3" s="39"/>
    </row>
    <row r="4" spans="1:9" x14ac:dyDescent="0.2">
      <c r="A4" s="37"/>
      <c r="B4" s="37"/>
      <c r="C4" s="37"/>
      <c r="D4" s="38"/>
      <c r="E4" s="39"/>
      <c r="F4" s="39"/>
      <c r="G4" s="1"/>
      <c r="H4" s="39"/>
    </row>
    <row r="5" spans="1:9" ht="24" x14ac:dyDescent="0.2">
      <c r="A5" s="41" t="s">
        <v>5</v>
      </c>
      <c r="B5" s="42" t="s">
        <v>6</v>
      </c>
      <c r="C5" s="43" t="s">
        <v>7</v>
      </c>
      <c r="D5" s="44" t="s">
        <v>8</v>
      </c>
      <c r="E5" s="45" t="s">
        <v>9</v>
      </c>
      <c r="F5" s="45"/>
      <c r="G5" s="2" t="s">
        <v>10</v>
      </c>
      <c r="H5" s="45" t="s">
        <v>11</v>
      </c>
      <c r="I5" s="91" t="s">
        <v>12</v>
      </c>
    </row>
    <row r="6" spans="1:9" x14ac:dyDescent="0.2">
      <c r="A6" s="46"/>
      <c r="B6" s="46"/>
      <c r="C6" s="46"/>
      <c r="D6" s="47"/>
      <c r="E6" s="48"/>
      <c r="F6" s="48"/>
      <c r="G6" s="3"/>
      <c r="H6" s="48"/>
      <c r="I6" s="92"/>
    </row>
    <row r="7" spans="1:9" x14ac:dyDescent="0.2">
      <c r="A7" s="46"/>
      <c r="B7" s="46"/>
      <c r="C7" s="46"/>
      <c r="D7" s="49" t="s">
        <v>99</v>
      </c>
      <c r="E7" s="50"/>
      <c r="F7" s="50"/>
      <c r="G7" s="14"/>
      <c r="H7" s="93">
        <f>H13</f>
        <v>0</v>
      </c>
      <c r="I7" s="92"/>
    </row>
    <row r="8" spans="1:9" x14ac:dyDescent="0.2">
      <c r="A8" s="46"/>
      <c r="B8" s="46"/>
      <c r="D8" s="49" t="s">
        <v>13</v>
      </c>
      <c r="E8" s="50"/>
      <c r="F8" s="50"/>
      <c r="G8" s="14"/>
      <c r="H8" s="94">
        <v>0</v>
      </c>
      <c r="I8" s="92"/>
    </row>
    <row r="9" spans="1:9" ht="15.75" x14ac:dyDescent="0.25">
      <c r="A9" s="46"/>
      <c r="B9" s="46"/>
      <c r="D9" s="52" t="s">
        <v>98</v>
      </c>
      <c r="E9" s="53"/>
      <c r="F9" s="53"/>
      <c r="G9" s="13"/>
      <c r="H9" s="95">
        <f>H7+H8</f>
        <v>0</v>
      </c>
      <c r="I9" s="92"/>
    </row>
    <row r="10" spans="1:9" x14ac:dyDescent="0.2">
      <c r="A10" s="46"/>
      <c r="B10" s="46"/>
      <c r="C10" s="46"/>
      <c r="D10" s="54" t="s">
        <v>14</v>
      </c>
      <c r="E10" s="48"/>
      <c r="F10" s="48"/>
      <c r="G10" s="3"/>
      <c r="H10" s="96">
        <f>H9*0.21</f>
        <v>0</v>
      </c>
      <c r="I10" s="92"/>
    </row>
    <row r="11" spans="1:9" ht="15.75" x14ac:dyDescent="0.25">
      <c r="A11" s="55"/>
      <c r="B11" s="56"/>
      <c r="C11" s="56"/>
      <c r="D11" s="57" t="s">
        <v>15</v>
      </c>
      <c r="E11" s="58"/>
      <c r="F11" s="58"/>
      <c r="G11" s="12"/>
      <c r="H11" s="97">
        <f>H9+H10</f>
        <v>0</v>
      </c>
      <c r="I11" s="98"/>
    </row>
    <row r="12" spans="1:9" x14ac:dyDescent="0.2">
      <c r="A12" s="46"/>
      <c r="B12" s="37"/>
      <c r="C12" s="37"/>
      <c r="D12" s="54"/>
      <c r="E12" s="48"/>
      <c r="F12" s="48"/>
      <c r="G12" s="3"/>
      <c r="H12" s="99"/>
    </row>
    <row r="13" spans="1:9" x14ac:dyDescent="0.2">
      <c r="A13" s="55"/>
      <c r="B13" s="56"/>
      <c r="C13" s="56"/>
      <c r="D13" s="59" t="s">
        <v>16</v>
      </c>
      <c r="E13" s="60"/>
      <c r="F13" s="60"/>
      <c r="G13" s="4"/>
      <c r="H13" s="100">
        <f>SUM(H14:H44)</f>
        <v>0</v>
      </c>
      <c r="I13" s="101"/>
    </row>
    <row r="14" spans="1:9" ht="33" customHeight="1" x14ac:dyDescent="0.2">
      <c r="A14" s="61" t="s">
        <v>17</v>
      </c>
      <c r="B14" s="62" t="s">
        <v>18</v>
      </c>
      <c r="C14" s="63">
        <v>741372062</v>
      </c>
      <c r="D14" s="64" t="s">
        <v>19</v>
      </c>
      <c r="E14" s="28" t="s">
        <v>20</v>
      </c>
      <c r="F14" s="28">
        <v>89</v>
      </c>
      <c r="G14" s="15">
        <v>0</v>
      </c>
      <c r="H14" s="28">
        <f t="shared" ref="H14:H44" si="0">F14*G14</f>
        <v>0</v>
      </c>
      <c r="I14" s="102" t="s">
        <v>21</v>
      </c>
    </row>
    <row r="15" spans="1:9" ht="24" x14ac:dyDescent="0.2">
      <c r="A15" s="61" t="s">
        <v>22</v>
      </c>
      <c r="B15" s="65" t="s">
        <v>23</v>
      </c>
      <c r="C15" s="5" t="s">
        <v>24</v>
      </c>
      <c r="D15" s="66" t="s">
        <v>25</v>
      </c>
      <c r="E15" s="34" t="s">
        <v>20</v>
      </c>
      <c r="F15" s="29">
        <v>89</v>
      </c>
      <c r="G15" s="16">
        <v>0</v>
      </c>
      <c r="H15" s="34">
        <f t="shared" si="0"/>
        <v>0</v>
      </c>
      <c r="I15" s="103" t="s">
        <v>24</v>
      </c>
    </row>
    <row r="16" spans="1:9" ht="33.75" customHeight="1" x14ac:dyDescent="0.2">
      <c r="A16" s="61" t="s">
        <v>26</v>
      </c>
      <c r="B16" s="62" t="s">
        <v>18</v>
      </c>
      <c r="C16" s="63">
        <v>741372062</v>
      </c>
      <c r="D16" s="64" t="s">
        <v>19</v>
      </c>
      <c r="E16" s="28" t="s">
        <v>20</v>
      </c>
      <c r="F16" s="28">
        <v>36</v>
      </c>
      <c r="G16" s="17">
        <v>0</v>
      </c>
      <c r="H16" s="28">
        <f t="shared" si="0"/>
        <v>0</v>
      </c>
      <c r="I16" s="102" t="s">
        <v>21</v>
      </c>
    </row>
    <row r="17" spans="1:9" ht="24" x14ac:dyDescent="0.2">
      <c r="A17" s="61" t="s">
        <v>27</v>
      </c>
      <c r="B17" s="65" t="s">
        <v>23</v>
      </c>
      <c r="C17" s="5" t="s">
        <v>28</v>
      </c>
      <c r="D17" s="66" t="s">
        <v>29</v>
      </c>
      <c r="E17" s="34" t="s">
        <v>20</v>
      </c>
      <c r="F17" s="29">
        <v>36</v>
      </c>
      <c r="G17" s="16">
        <v>0</v>
      </c>
      <c r="H17" s="34">
        <f t="shared" si="0"/>
        <v>0</v>
      </c>
      <c r="I17" s="103" t="s">
        <v>28</v>
      </c>
    </row>
    <row r="18" spans="1:9" ht="34.5" customHeight="1" x14ac:dyDescent="0.2">
      <c r="A18" s="61" t="s">
        <v>30</v>
      </c>
      <c r="B18" s="62" t="s">
        <v>18</v>
      </c>
      <c r="C18" s="63">
        <v>741372062</v>
      </c>
      <c r="D18" s="64" t="s">
        <v>19</v>
      </c>
      <c r="E18" s="28" t="s">
        <v>20</v>
      </c>
      <c r="F18" s="28">
        <v>12</v>
      </c>
      <c r="G18" s="17">
        <v>0</v>
      </c>
      <c r="H18" s="28">
        <f t="shared" si="0"/>
        <v>0</v>
      </c>
      <c r="I18" s="102" t="s">
        <v>21</v>
      </c>
    </row>
    <row r="19" spans="1:9" ht="24" x14ac:dyDescent="0.2">
      <c r="A19" s="61" t="s">
        <v>31</v>
      </c>
      <c r="B19" s="65" t="s">
        <v>23</v>
      </c>
      <c r="C19" s="5" t="s">
        <v>32</v>
      </c>
      <c r="D19" s="67" t="s">
        <v>33</v>
      </c>
      <c r="E19" s="34" t="s">
        <v>20</v>
      </c>
      <c r="F19" s="29">
        <v>12</v>
      </c>
      <c r="G19" s="16">
        <v>0</v>
      </c>
      <c r="H19" s="34">
        <f t="shared" si="0"/>
        <v>0</v>
      </c>
      <c r="I19" s="103" t="s">
        <v>32</v>
      </c>
    </row>
    <row r="20" spans="1:9" ht="34.5" customHeight="1" x14ac:dyDescent="0.2">
      <c r="A20" s="61" t="s">
        <v>34</v>
      </c>
      <c r="B20" s="62" t="s">
        <v>18</v>
      </c>
      <c r="C20" s="63">
        <v>741372061</v>
      </c>
      <c r="D20" s="64" t="s">
        <v>35</v>
      </c>
      <c r="E20" s="28" t="s">
        <v>20</v>
      </c>
      <c r="F20" s="28">
        <v>3</v>
      </c>
      <c r="G20" s="18">
        <v>0</v>
      </c>
      <c r="H20" s="28">
        <f t="shared" si="0"/>
        <v>0</v>
      </c>
      <c r="I20" s="102" t="s">
        <v>21</v>
      </c>
    </row>
    <row r="21" spans="1:9" ht="34.5" customHeight="1" x14ac:dyDescent="0.2">
      <c r="A21" s="61" t="s">
        <v>36</v>
      </c>
      <c r="B21" s="68" t="s">
        <v>23</v>
      </c>
      <c r="C21" s="5" t="s">
        <v>37</v>
      </c>
      <c r="D21" s="69" t="s">
        <v>38</v>
      </c>
      <c r="E21" s="34" t="s">
        <v>20</v>
      </c>
      <c r="F21" s="29">
        <v>3</v>
      </c>
      <c r="G21" s="16">
        <v>0</v>
      </c>
      <c r="H21" s="34">
        <f t="shared" si="0"/>
        <v>0</v>
      </c>
      <c r="I21" s="103" t="s">
        <v>37</v>
      </c>
    </row>
    <row r="22" spans="1:9" ht="34.5" customHeight="1" x14ac:dyDescent="0.2">
      <c r="A22" s="61" t="s">
        <v>39</v>
      </c>
      <c r="B22" s="62" t="s">
        <v>18</v>
      </c>
      <c r="C22" s="63">
        <v>741372061</v>
      </c>
      <c r="D22" s="64" t="s">
        <v>35</v>
      </c>
      <c r="E22" s="28" t="s">
        <v>20</v>
      </c>
      <c r="F22" s="28">
        <v>6</v>
      </c>
      <c r="G22" s="18">
        <v>0</v>
      </c>
      <c r="H22" s="28">
        <f t="shared" si="0"/>
        <v>0</v>
      </c>
      <c r="I22" s="102" t="s">
        <v>21</v>
      </c>
    </row>
    <row r="23" spans="1:9" ht="24" customHeight="1" x14ac:dyDescent="0.2">
      <c r="A23" s="61" t="s">
        <v>40</v>
      </c>
      <c r="B23" s="65" t="s">
        <v>23</v>
      </c>
      <c r="C23" s="5" t="s">
        <v>41</v>
      </c>
      <c r="D23" s="69" t="s">
        <v>42</v>
      </c>
      <c r="E23" s="34" t="s">
        <v>20</v>
      </c>
      <c r="F23" s="29">
        <v>6</v>
      </c>
      <c r="G23" s="16">
        <v>0</v>
      </c>
      <c r="H23" s="34">
        <f t="shared" si="0"/>
        <v>0</v>
      </c>
      <c r="I23" s="103" t="s">
        <v>41</v>
      </c>
    </row>
    <row r="24" spans="1:9" ht="34.5" customHeight="1" x14ac:dyDescent="0.2">
      <c r="A24" s="61" t="s">
        <v>43</v>
      </c>
      <c r="B24" s="62" t="s">
        <v>18</v>
      </c>
      <c r="C24" s="63">
        <v>741372061</v>
      </c>
      <c r="D24" s="64" t="s">
        <v>35</v>
      </c>
      <c r="E24" s="28" t="s">
        <v>20</v>
      </c>
      <c r="F24" s="28">
        <v>2</v>
      </c>
      <c r="G24" s="18">
        <v>0</v>
      </c>
      <c r="H24" s="28">
        <f t="shared" si="0"/>
        <v>0</v>
      </c>
      <c r="I24" s="102" t="s">
        <v>21</v>
      </c>
    </row>
    <row r="25" spans="1:9" s="7" customFormat="1" ht="37.5" customHeight="1" x14ac:dyDescent="0.2">
      <c r="A25" s="61" t="s">
        <v>44</v>
      </c>
      <c r="B25" s="65" t="s">
        <v>23</v>
      </c>
      <c r="C25" s="6" t="s">
        <v>45</v>
      </c>
      <c r="D25" s="70" t="s">
        <v>46</v>
      </c>
      <c r="E25" s="34" t="s">
        <v>20</v>
      </c>
      <c r="F25" s="29">
        <v>2</v>
      </c>
      <c r="G25" s="16">
        <v>0</v>
      </c>
      <c r="H25" s="34">
        <f t="shared" si="0"/>
        <v>0</v>
      </c>
      <c r="I25" s="103" t="s">
        <v>45</v>
      </c>
    </row>
    <row r="26" spans="1:9" ht="24" customHeight="1" x14ac:dyDescent="0.2">
      <c r="A26" s="61" t="s">
        <v>47</v>
      </c>
      <c r="B26" s="71" t="s">
        <v>23</v>
      </c>
      <c r="C26" s="6" t="s">
        <v>48</v>
      </c>
      <c r="D26" s="72" t="s">
        <v>49</v>
      </c>
      <c r="E26" s="73" t="s">
        <v>20</v>
      </c>
      <c r="F26" s="30">
        <v>2</v>
      </c>
      <c r="G26" s="19">
        <v>0</v>
      </c>
      <c r="H26" s="73">
        <f t="shared" si="0"/>
        <v>0</v>
      </c>
      <c r="I26" s="103" t="s">
        <v>48</v>
      </c>
    </row>
    <row r="27" spans="1:9" ht="22.5" customHeight="1" x14ac:dyDescent="0.2">
      <c r="A27" s="61" t="s">
        <v>50</v>
      </c>
      <c r="B27" s="65" t="s">
        <v>23</v>
      </c>
      <c r="C27" s="6" t="s">
        <v>51</v>
      </c>
      <c r="D27" s="74" t="s">
        <v>52</v>
      </c>
      <c r="E27" s="34" t="s">
        <v>20</v>
      </c>
      <c r="F27" s="29">
        <v>2</v>
      </c>
      <c r="G27" s="16">
        <v>0</v>
      </c>
      <c r="H27" s="34">
        <f t="shared" si="0"/>
        <v>0</v>
      </c>
      <c r="I27" s="103" t="s">
        <v>51</v>
      </c>
    </row>
    <row r="28" spans="1:9" x14ac:dyDescent="0.2">
      <c r="A28" s="61" t="s">
        <v>53</v>
      </c>
      <c r="B28" s="75" t="s">
        <v>18</v>
      </c>
      <c r="C28" s="8" t="s">
        <v>54</v>
      </c>
      <c r="D28" s="76" t="s">
        <v>55</v>
      </c>
      <c r="E28" s="77" t="s">
        <v>20</v>
      </c>
      <c r="F28" s="31">
        <v>137</v>
      </c>
      <c r="G28" s="20">
        <v>0</v>
      </c>
      <c r="H28" s="104">
        <f t="shared" si="0"/>
        <v>0</v>
      </c>
      <c r="I28" s="105" t="s">
        <v>54</v>
      </c>
    </row>
    <row r="29" spans="1:9" x14ac:dyDescent="0.2">
      <c r="A29" s="61" t="s">
        <v>56</v>
      </c>
      <c r="B29" s="65" t="s">
        <v>23</v>
      </c>
      <c r="C29" s="5" t="s">
        <v>57</v>
      </c>
      <c r="D29" s="74" t="s">
        <v>58</v>
      </c>
      <c r="E29" s="78" t="s">
        <v>20</v>
      </c>
      <c r="F29" s="32">
        <v>137</v>
      </c>
      <c r="G29" s="21">
        <v>0</v>
      </c>
      <c r="H29" s="34">
        <f t="shared" si="0"/>
        <v>0</v>
      </c>
      <c r="I29" s="106" t="s">
        <v>57</v>
      </c>
    </row>
    <row r="30" spans="1:9" x14ac:dyDescent="0.2">
      <c r="A30" s="61" t="s">
        <v>59</v>
      </c>
      <c r="B30" s="65" t="s">
        <v>23</v>
      </c>
      <c r="C30" s="5" t="s">
        <v>60</v>
      </c>
      <c r="D30" s="74" t="s">
        <v>61</v>
      </c>
      <c r="E30" s="78" t="s">
        <v>20</v>
      </c>
      <c r="F30" s="32">
        <v>148</v>
      </c>
      <c r="G30" s="21">
        <v>0</v>
      </c>
      <c r="H30" s="34">
        <f t="shared" si="0"/>
        <v>0</v>
      </c>
      <c r="I30" s="106" t="s">
        <v>60</v>
      </c>
    </row>
    <row r="31" spans="1:9" ht="36" x14ac:dyDescent="0.2">
      <c r="A31" s="61" t="s">
        <v>62</v>
      </c>
      <c r="B31" s="75" t="s">
        <v>63</v>
      </c>
      <c r="C31" s="9">
        <v>741122611</v>
      </c>
      <c r="D31" s="64" t="s">
        <v>64</v>
      </c>
      <c r="E31" s="33" t="s">
        <v>65</v>
      </c>
      <c r="F31" s="33">
        <v>20</v>
      </c>
      <c r="G31" s="22">
        <v>0</v>
      </c>
      <c r="H31" s="107">
        <f t="shared" si="0"/>
        <v>0</v>
      </c>
      <c r="I31" s="102" t="s">
        <v>21</v>
      </c>
    </row>
    <row r="32" spans="1:9" ht="48" x14ac:dyDescent="0.2">
      <c r="A32" s="61" t="s">
        <v>66</v>
      </c>
      <c r="B32" s="65" t="s">
        <v>23</v>
      </c>
      <c r="C32" s="79">
        <v>34111030</v>
      </c>
      <c r="D32" s="80" t="s">
        <v>67</v>
      </c>
      <c r="E32" s="34" t="s">
        <v>65</v>
      </c>
      <c r="F32" s="34">
        <v>20</v>
      </c>
      <c r="G32" s="23">
        <v>0</v>
      </c>
      <c r="H32" s="34">
        <f t="shared" si="0"/>
        <v>0</v>
      </c>
      <c r="I32" s="103" t="s">
        <v>21</v>
      </c>
    </row>
    <row r="33" spans="1:9" ht="36" x14ac:dyDescent="0.2">
      <c r="A33" s="61" t="s">
        <v>68</v>
      </c>
      <c r="B33" s="75" t="s">
        <v>18</v>
      </c>
      <c r="C33" s="61">
        <v>741371823</v>
      </c>
      <c r="D33" s="64" t="s">
        <v>69</v>
      </c>
      <c r="E33" s="33" t="s">
        <v>20</v>
      </c>
      <c r="F33" s="31">
        <v>148</v>
      </c>
      <c r="G33" s="20">
        <v>0</v>
      </c>
      <c r="H33" s="28">
        <f t="shared" si="0"/>
        <v>0</v>
      </c>
      <c r="I33" s="102" t="s">
        <v>21</v>
      </c>
    </row>
    <row r="34" spans="1:9" ht="48" x14ac:dyDescent="0.2">
      <c r="A34" s="61" t="s">
        <v>70</v>
      </c>
      <c r="B34" s="75" t="s">
        <v>18</v>
      </c>
      <c r="C34" s="81">
        <v>741112066</v>
      </c>
      <c r="D34" s="82" t="s">
        <v>71</v>
      </c>
      <c r="E34" s="33" t="s">
        <v>20</v>
      </c>
      <c r="F34" s="33">
        <v>15</v>
      </c>
      <c r="G34" s="36">
        <v>0</v>
      </c>
      <c r="H34" s="107">
        <f t="shared" si="0"/>
        <v>0</v>
      </c>
      <c r="I34" s="102" t="s">
        <v>21</v>
      </c>
    </row>
    <row r="35" spans="1:9" ht="24" x14ac:dyDescent="0.2">
      <c r="A35" s="61" t="s">
        <v>72</v>
      </c>
      <c r="B35" s="65" t="s">
        <v>23</v>
      </c>
      <c r="C35" s="79">
        <v>34571451</v>
      </c>
      <c r="D35" s="74" t="s">
        <v>73</v>
      </c>
      <c r="E35" s="34" t="s">
        <v>20</v>
      </c>
      <c r="F35" s="34">
        <v>15</v>
      </c>
      <c r="G35" s="23">
        <v>0</v>
      </c>
      <c r="H35" s="34">
        <f t="shared" si="0"/>
        <v>0</v>
      </c>
      <c r="I35" s="103" t="s">
        <v>21</v>
      </c>
    </row>
    <row r="36" spans="1:9" ht="24" x14ac:dyDescent="0.2">
      <c r="A36" s="61" t="s">
        <v>74</v>
      </c>
      <c r="B36" s="75" t="s">
        <v>63</v>
      </c>
      <c r="C36" s="63">
        <v>468101211</v>
      </c>
      <c r="D36" s="82" t="s">
        <v>75</v>
      </c>
      <c r="E36" s="33" t="s">
        <v>65</v>
      </c>
      <c r="F36" s="33">
        <v>10</v>
      </c>
      <c r="G36" s="22">
        <v>0</v>
      </c>
      <c r="H36" s="107">
        <f t="shared" si="0"/>
        <v>0</v>
      </c>
      <c r="I36" s="102" t="s">
        <v>21</v>
      </c>
    </row>
    <row r="37" spans="1:9" ht="24" x14ac:dyDescent="0.2">
      <c r="A37" s="61" t="s">
        <v>76</v>
      </c>
      <c r="B37" s="75" t="s">
        <v>63</v>
      </c>
      <c r="C37" s="83">
        <v>460941111</v>
      </c>
      <c r="D37" s="84" t="s">
        <v>77</v>
      </c>
      <c r="E37" s="33" t="s">
        <v>65</v>
      </c>
      <c r="F37" s="33">
        <v>10</v>
      </c>
      <c r="G37" s="22">
        <v>0</v>
      </c>
      <c r="H37" s="107">
        <f t="shared" si="0"/>
        <v>0</v>
      </c>
      <c r="I37" s="102" t="s">
        <v>21</v>
      </c>
    </row>
    <row r="38" spans="1:9" ht="36" x14ac:dyDescent="0.2">
      <c r="A38" s="61" t="s">
        <v>78</v>
      </c>
      <c r="B38" s="75" t="s">
        <v>63</v>
      </c>
      <c r="C38" s="63">
        <v>741810001</v>
      </c>
      <c r="D38" s="64" t="s">
        <v>79</v>
      </c>
      <c r="E38" s="33" t="s">
        <v>20</v>
      </c>
      <c r="F38" s="33">
        <v>1</v>
      </c>
      <c r="G38" s="22">
        <v>0</v>
      </c>
      <c r="H38" s="107">
        <f t="shared" si="0"/>
        <v>0</v>
      </c>
      <c r="I38" s="102" t="s">
        <v>21</v>
      </c>
    </row>
    <row r="39" spans="1:9" ht="25.5" x14ac:dyDescent="0.2">
      <c r="A39" s="61" t="s">
        <v>80</v>
      </c>
      <c r="B39" s="75" t="s">
        <v>18</v>
      </c>
      <c r="C39" s="85">
        <v>741820102</v>
      </c>
      <c r="D39" s="86" t="s">
        <v>81</v>
      </c>
      <c r="E39" s="87" t="s">
        <v>20</v>
      </c>
      <c r="F39" s="33">
        <v>3</v>
      </c>
      <c r="G39" s="24">
        <v>0</v>
      </c>
      <c r="H39" s="107">
        <f t="shared" si="0"/>
        <v>0</v>
      </c>
      <c r="I39" s="108" t="s">
        <v>21</v>
      </c>
    </row>
    <row r="40" spans="1:9" ht="36" x14ac:dyDescent="0.2">
      <c r="A40" s="61" t="s">
        <v>82</v>
      </c>
      <c r="B40" s="75" t="s">
        <v>63</v>
      </c>
      <c r="C40" s="63" t="s">
        <v>83</v>
      </c>
      <c r="D40" s="64" t="s">
        <v>84</v>
      </c>
      <c r="E40" s="33" t="s">
        <v>20</v>
      </c>
      <c r="F40" s="33">
        <v>1</v>
      </c>
      <c r="G40" s="22">
        <v>0</v>
      </c>
      <c r="H40" s="107">
        <f t="shared" si="0"/>
        <v>0</v>
      </c>
      <c r="I40" s="109" t="s">
        <v>83</v>
      </c>
    </row>
    <row r="41" spans="1:9" ht="72" x14ac:dyDescent="0.2">
      <c r="A41" s="61" t="s">
        <v>85</v>
      </c>
      <c r="B41" s="68" t="s">
        <v>23</v>
      </c>
      <c r="C41" s="65" t="s">
        <v>86</v>
      </c>
      <c r="D41" s="80" t="s">
        <v>87</v>
      </c>
      <c r="E41" s="10" t="s">
        <v>20</v>
      </c>
      <c r="F41" s="29">
        <v>1</v>
      </c>
      <c r="G41" s="25">
        <v>0</v>
      </c>
      <c r="H41" s="34">
        <f t="shared" si="0"/>
        <v>0</v>
      </c>
      <c r="I41" s="110" t="s">
        <v>86</v>
      </c>
    </row>
    <row r="42" spans="1:9" x14ac:dyDescent="0.2">
      <c r="A42" s="61" t="s">
        <v>88</v>
      </c>
      <c r="B42" s="85" t="s">
        <v>18</v>
      </c>
      <c r="C42" s="63" t="s">
        <v>89</v>
      </c>
      <c r="D42" s="64" t="s">
        <v>90</v>
      </c>
      <c r="E42" s="11" t="s">
        <v>20</v>
      </c>
      <c r="F42" s="35">
        <v>1</v>
      </c>
      <c r="G42" s="26">
        <v>0</v>
      </c>
      <c r="H42" s="107">
        <f t="shared" si="0"/>
        <v>0</v>
      </c>
      <c r="I42" s="111" t="s">
        <v>89</v>
      </c>
    </row>
    <row r="43" spans="1:9" x14ac:dyDescent="0.2">
      <c r="A43" s="61" t="s">
        <v>91</v>
      </c>
      <c r="B43" s="85" t="s">
        <v>18</v>
      </c>
      <c r="C43" s="63" t="s">
        <v>92</v>
      </c>
      <c r="D43" s="88" t="s">
        <v>93</v>
      </c>
      <c r="E43" s="33" t="s">
        <v>20</v>
      </c>
      <c r="F43" s="33">
        <v>1</v>
      </c>
      <c r="G43" s="22">
        <v>0</v>
      </c>
      <c r="H43" s="107">
        <f t="shared" si="0"/>
        <v>0</v>
      </c>
      <c r="I43" s="111" t="s">
        <v>92</v>
      </c>
    </row>
    <row r="44" spans="1:9" ht="24" x14ac:dyDescent="0.2">
      <c r="A44" s="61" t="s">
        <v>94</v>
      </c>
      <c r="B44" s="89" t="s">
        <v>18</v>
      </c>
      <c r="C44" s="63" t="s">
        <v>95</v>
      </c>
      <c r="D44" s="82" t="s">
        <v>96</v>
      </c>
      <c r="E44" s="33" t="s">
        <v>20</v>
      </c>
      <c r="F44" s="35">
        <v>1</v>
      </c>
      <c r="G44" s="27">
        <v>0</v>
      </c>
      <c r="H44" s="35">
        <f t="shared" si="0"/>
        <v>0</v>
      </c>
      <c r="I44" s="111" t="s">
        <v>95</v>
      </c>
    </row>
  </sheetData>
  <sheetProtection algorithmName="SHA-512" hashValue="qXziK/vkUedIAR7gDhtyf0ictKbTFZ6JQC3r9oidjvHh0GscYez7zEKP7wvNTC6/P8eID08AyCihqQiGXHArMA==" saltValue="PS/H6aKgE2o6Xh0Tz7kqcQ==" spinCount="100000" sheet="1" objects="1" scenarios="1"/>
  <protectedRanges>
    <protectedRange sqref="G14:G44 H8" name="Oblast1"/>
  </protectedRanges>
  <pageMargins left="0.7" right="0.7" top="0.78749999999999998" bottom="0.78749999999999998" header="0.511811023622047" footer="0.511811023622047"/>
  <pageSetup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Ludmila Skalova</dc:creator>
  <dc:description/>
  <cp:lastModifiedBy>Zdeněk Kratochvíl</cp:lastModifiedBy>
  <cp:revision>1</cp:revision>
  <dcterms:created xsi:type="dcterms:W3CDTF">2024-10-20T08:51:32Z</dcterms:created>
  <dcterms:modified xsi:type="dcterms:W3CDTF">2025-03-14T13:03:51Z</dcterms:modified>
  <dc:language>cs-CZ</dc:language>
</cp:coreProperties>
</file>